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'Лист3'!$A$1:$C$69</definedName>
  </definedNames>
  <calcPr fullCalcOnLoad="1"/>
</workbook>
</file>

<file path=xl/sharedStrings.xml><?xml version="1.0" encoding="utf-8"?>
<sst xmlns="http://schemas.openxmlformats.org/spreadsheetml/2006/main" count="122" uniqueCount="122">
  <si>
    <t>Приложение №  1</t>
  </si>
  <si>
    <t xml:space="preserve">к решению Думы </t>
  </si>
  <si>
    <t>Тофаларского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</si>
  <si>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</si>
  <si>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</si>
  <si>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</si>
  <si>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</si>
  <si>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</si>
  <si>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</si>
  <si>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</si>
  <si>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</si>
  <si>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</si>
  <si>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</si>
  <si>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</si>
  <si>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  1  01  02010  01  0000  110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</si>
  <si>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</si>
  <si>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 xml:space="preserve">  1  01  02030  01  0000  110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</si>
  <si>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</si>
  <si>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</si>
  <si>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</si>
  <si>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</si>
  <si>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</si>
  <si>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</si>
  <si>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</si>
  <si>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</si>
  <si>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 xml:space="preserve">  1  06  01030  10  0000  110</t>
  </si>
  <si>
    <t>Земельный налог</t>
  </si>
  <si>
    <t xml:space="preserve">  1  06  06000  00  0000  110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</si>
  <si>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</si>
  <si>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</si>
  <si>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</si>
  <si>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</si>
  <si>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</si>
  <si>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</si>
  <si>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</si>
  <si>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</si>
  <si>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</si>
  <si>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</si>
  <si>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</si>
  <si>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</si>
  <si>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1  11  05013  10  0000  120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</si>
  <si>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</si>
  <si>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</si>
  <si>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</si>
  <si>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</si>
  <si>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</si>
  <si>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</si>
  <si>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</si>
  <si>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</si>
  <si>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</si>
  <si>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</si>
  <si>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</si>
  <si>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1  14  06013  10  0000  430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</si>
  <si>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</si>
  <si>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</si>
  <si>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</si>
  <si>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</si>
  <si>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</si>
  <si>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 xml:space="preserve">  2  02  01000  00  0000  151</t>
  </si>
  <si>
    <t>Дотации на выравнивание  бюджетной обеспеченности</t>
  </si>
  <si>
    <t xml:space="preserve">  2  02  01001  00  0000  151</t>
  </si>
  <si>
    <t xml:space="preserve">  2  02  01001  10  0000  151</t>
  </si>
  <si>
    <t>Дотации бюджетам  на поддержку мер по обеспечению сбалансированности бюджетов</t>
  </si>
  <si>
    <t xml:space="preserve">  2  02  01003  00  0000  151</t>
  </si>
  <si>
    <t xml:space="preserve">  2  02  01003  10  0000  151</t>
  </si>
  <si>
    <t>Субсидии бюджетам субъектов РФ и муниципальных образований (межбюджетные субсидии)</t>
  </si>
  <si>
    <t xml:space="preserve">  2  02  02000  00  0000  151</t>
  </si>
  <si>
    <t>Прочие субсидии</t>
  </si>
  <si>
    <t xml:space="preserve">  2  02  02999  00  0000 151</t>
  </si>
  <si>
    <t xml:space="preserve">  2  02  02999  10  0000  151</t>
  </si>
  <si>
    <t>Субвенции бюджетам субъектов РФ и муниципальных образований</t>
  </si>
  <si>
    <t xml:space="preserve">  2  02  03000  00  0000  151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</si>
  <si>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</si>
  <si>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2  02  03015  00  0000  151</t>
  </si>
  <si>
    <t xml:space="preserve">  2  02  03015 10  0000  151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</si>
  <si>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</si>
  <si>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</si>
  <si>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</si>
  <si>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</si>
  <si>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</si>
  <si>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</si>
  <si>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</si>
  <si>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</si>
  <si>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</si>
  <si>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</si>
  <si>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 xml:space="preserve">Доходы от уплаты акцизов на дизельное топливо, зачисляемые в консолидированные бюджеты субъектов Российской Федерации
</t>
  </si>
  <si>
    <t>1  03  02230  01  0000  110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</si>
  <si>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
</t>
  </si>
  <si>
    <t>1  03  02240  01  0000  110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</si>
  <si>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
</t>
  </si>
  <si>
    <t>1  03  02250  01  0000  110</t>
  </si>
  <si>
    <t xml:space="preserve"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
</t>
  </si>
  <si>
    <t>1  03  02260  01  0000  110</t>
  </si>
  <si>
    <t>Субвенции местным бюджетам на выполнение передаваемых полномочий субъектов Российской Федерации</t>
  </si>
  <si>
    <t xml:space="preserve">  2  02  03024  00  0000  151</t>
  </si>
  <si>
    <t xml:space="preserve">  2  02  03024  10  0000  151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</si>
  <si>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</si>
  <si>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</si>
  <si>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</si>
  <si>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Дотации бюджетам сельских поселений на выравнивание 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</si>
  <si>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</si>
  <si>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</si>
  <si>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</si>
  <si>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</si>
  <si>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</si>
  <si>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сельских поселений</t>
  </si>
  <si>
    <t xml:space="preserve">Земельный налог с организаций </t>
  </si>
  <si>
    <t xml:space="preserve">  1  06  06030  03  0000  110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</si>
  <si>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</si>
  <si>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</si>
  <si>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</t>
  </si>
  <si>
    <t xml:space="preserve">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</si>
  <si>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</si>
  <si>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</si>
  <si>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>Возврат остатков субсидий, субвенций и иных межбюджетных трансфертов , имеющих целевое назначение, прошлых лет.</t>
  </si>
  <si>
    <t>2  19  00000  00  0000  151</t>
  </si>
  <si>
    <t>Возврат остатков субсидий, субвенций и иных межбюджетных трансфертов , имеющих целевое назначение, прошлых лет из бюджетов сельских поселений.</t>
  </si>
  <si>
    <t>2  19  05000  10  0000  151</t>
  </si>
  <si>
    <t>Глава Тофаларского</t>
  </si>
  <si>
    <t>муниципального образования:                                                                          В.А. Лобченко</t>
  </si>
  <si>
    <t>доходы бюджета  Тофаларского муниципального образования на 2016 год</t>
  </si>
  <si>
    <t>№ 1/а        от “ 24 ” февраля      2016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</si>
</sst>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8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4" fillId="2" borderId="2" xfId="17" applyFont="1" applyFill="1" applyBorder="1" applyAlignment="1" applyProtection="1">
      <alignment horizontal="left" vertical="center" wrapText="1"/>
      <protection/>
    </xf>
    <xf numFmtId="49" fontId="4" fillId="2" borderId="2" xfId="17" applyNumberFormat="1" applyFont="1" applyFill="1" applyBorder="1" applyAlignment="1" applyProtection="1">
      <alignment horizontal="center"/>
      <protection/>
    </xf>
    <xf numFmtId="4" fontId="4" fillId="2" borderId="3" xfId="0" applyNumberFormat="1" applyFont="1" applyFill="1" applyBorder="1" applyAlignment="1" applyProtection="1">
      <alignment horizontal="right"/>
      <protection/>
    </xf>
    <xf numFmtId="0" fontId="4" fillId="2" borderId="0" xfId="0" applyFont="1" applyFill="1" applyAlignment="1">
      <alignment/>
    </xf>
    <xf numFmtId="4" fontId="4" fillId="2" borderId="2" xfId="0" applyNumberFormat="1" applyFont="1" applyFill="1" applyBorder="1" applyAlignment="1" applyProtection="1">
      <alignment horizontal="right"/>
      <protection/>
    </xf>
    <xf numFmtId="0" fontId="4" fillId="0" borderId="2" xfId="17" applyFont="1" applyFill="1" applyBorder="1" applyAlignment="1" applyProtection="1">
      <alignment horizontal="left" vertical="center" wrapText="1"/>
      <protection/>
    </xf>
    <xf numFmtId="49" fontId="4" fillId="0" borderId="2" xfId="17" applyNumberFormat="1" applyFont="1" applyBorder="1" applyAlignment="1" applyProtection="1">
      <alignment horizontal="center"/>
      <protection/>
    </xf>
    <xf numFmtId="4" fontId="4" fillId="0" borderId="2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2" xfId="17" applyFont="1" applyFill="1" applyBorder="1" applyAlignment="1" applyProtection="1">
      <alignment horizontal="left" vertical="center" wrapText="1"/>
      <protection/>
    </xf>
    <xf numFmtId="49" fontId="6" fillId="0" borderId="2" xfId="17" applyNumberFormat="1" applyFont="1" applyBorder="1" applyAlignment="1" applyProtection="1">
      <alignment horizontal="center"/>
      <protection/>
    </xf>
    <xf numFmtId="4" fontId="1" fillId="0" borderId="2" xfId="0" applyNumberFormat="1" applyFont="1" applyBorder="1" applyAlignment="1" applyProtection="1">
      <alignment horizontal="right"/>
      <protection locked="0"/>
    </xf>
    <xf numFmtId="4" fontId="6" fillId="0" borderId="2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0" borderId="2" xfId="17" applyFont="1" applyFill="1" applyBorder="1" applyAlignment="1" applyProtection="1">
      <alignment horizontal="left" vertical="center" wrapText="1"/>
      <protection/>
    </xf>
    <xf numFmtId="49" fontId="1" fillId="0" borderId="2" xfId="17" applyNumberFormat="1" applyFont="1" applyBorder="1" applyAlignment="1" applyProtection="1">
      <alignment horizontal="center"/>
      <protection/>
    </xf>
    <xf numFmtId="4" fontId="4" fillId="0" borderId="2" xfId="0" applyNumberFormat="1" applyFont="1" applyBorder="1" applyAlignment="1" applyProtection="1">
      <alignment horizontal="right"/>
      <protection/>
    </xf>
    <xf numFmtId="49" fontId="4" fillId="0" borderId="2" xfId="0" applyNumberFormat="1" applyFont="1" applyBorder="1" applyAlignment="1">
      <alignment/>
    </xf>
    <xf numFmtId="49" fontId="4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vertical="center" wrapText="1"/>
    </xf>
    <xf numFmtId="49" fontId="1" fillId="0" borderId="2" xfId="0" applyNumberFormat="1" applyFont="1" applyBorder="1" applyAlignment="1">
      <alignment vertical="center" wrapText="1"/>
    </xf>
    <xf numFmtId="49" fontId="1" fillId="0" borderId="2" xfId="0" applyNumberFormat="1" applyFont="1" applyBorder="1" applyAlignment="1">
      <alignment horizontal="center"/>
    </xf>
    <xf numFmtId="4" fontId="4" fillId="0" borderId="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6" fillId="0" borderId="2" xfId="0" applyNumberFormat="1" applyFont="1" applyFill="1" applyBorder="1" applyAlignment="1" applyProtection="1">
      <alignment horizontal="right"/>
      <protection locked="0"/>
    </xf>
    <xf numFmtId="4" fontId="1" fillId="0" borderId="2" xfId="0" applyNumberFormat="1" applyFont="1" applyFill="1" applyBorder="1" applyAlignment="1" applyProtection="1">
      <alignment horizontal="right"/>
      <protection locked="0"/>
    </xf>
    <xf numFmtId="4" fontId="6" fillId="0" borderId="2" xfId="0" applyNumberFormat="1" applyFont="1" applyFill="1" applyBorder="1" applyAlignment="1" applyProtection="1">
      <alignment horizontal="right"/>
      <protection locked="0"/>
    </xf>
    <xf numFmtId="4" fontId="4" fillId="0" borderId="2" xfId="0" applyNumberFormat="1" applyFont="1" applyFill="1" applyBorder="1" applyAlignment="1" applyProtection="1">
      <alignment horizontal="right"/>
      <protection/>
    </xf>
    <xf numFmtId="0" fontId="4" fillId="0" borderId="2" xfId="17" applyFont="1" applyFill="1" applyBorder="1" applyAlignment="1" applyProtection="1">
      <alignment horizontal="left" vertical="justify" wrapText="1"/>
      <protection/>
    </xf>
    <xf numFmtId="0" fontId="1" fillId="0" borderId="2" xfId="17" applyFont="1" applyFill="1" applyBorder="1" applyAlignment="1" applyProtection="1">
      <alignment horizontal="left" vertical="justify" wrapText="1"/>
      <protection/>
    </xf>
    <xf numFmtId="4" fontId="4" fillId="2" borderId="0" xfId="0" applyNumberFormat="1" applyFont="1" applyFill="1" applyAlignment="1">
      <alignment/>
    </xf>
    <xf numFmtId="4" fontId="7" fillId="0" borderId="2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4" fillId="2" borderId="2" xfId="17" applyFont="1" applyFill="1" applyBorder="1" applyAlignment="1" applyProtection="1">
      <alignment horizontal="left" wrapText="1"/>
      <protection/>
    </xf>
    <xf numFmtId="0" fontId="4" fillId="2" borderId="2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</cellXfs>
  <cellStyles count="7">
    <cellStyle name="Normal" xfId="0"/>
    <cellStyle name="Currency" xfId="15"/>
    <cellStyle name="Currency [0]" xfId="16"/>
    <cellStyle name="Обычный_dox-2007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view="pageBreakPreview" zoomScale="75" zoomScaleNormal="75" zoomScaleSheetLayoutView="75" workbookViewId="0" topLeftCell="B1">
      <selection activeCell="A18" sqref="A18"/>
    </sheetView>
  </sheetViews>
  <sheetFormatPr defaultColWidth="41.57421875" defaultRowHeight="12.75"/>
  <cols>
    <col min="1" max="1" width="120.8515625" style="2" customWidth="1"/>
    <col min="2" max="2" width="39.7109375" style="2" customWidth="1"/>
    <col min="3" max="3" width="25.421875" style="2" customWidth="1"/>
    <col min="4" max="16384" width="41.57421875" style="2" customWidth="1"/>
  </cols>
  <sheetData>
    <row r="1" spans="1:3" ht="18">
      <c r="A1" s="1"/>
      <c r="B1" s="43" t="s">
        <v>0</v>
      </c>
      <c r="C1" s="43"/>
    </row>
    <row r="2" spans="1:3" ht="18">
      <c r="A2" s="3"/>
      <c r="B2" s="44" t="s">
        <v>1</v>
      </c>
      <c r="C2" s="44"/>
    </row>
    <row r="3" spans="1:3" ht="18">
      <c r="A3" s="45" t="s">
        <v>2</v>
      </c>
      <c r="B3" s="45"/>
      <c r="C3" s="45"/>
    </row>
    <row r="4" spans="1:3" ht="18">
      <c r="A4" s="46" t="s">
        <v>121</v>
      </c>
      <c r="B4" s="46"/>
      <c r="C4" s="46"/>
    </row>
    <row r="5" spans="1:3" ht="18">
      <c r="A5" s="4"/>
      <c r="B5" s="5"/>
      <c r="C5" s="5"/>
    </row>
    <row r="6" spans="1:3" ht="18">
      <c r="A6" s="40" t="s">
        <v>3</v>
      </c>
      <c r="B6" s="40"/>
      <c r="C6" s="40"/>
    </row>
    <row r="7" spans="1:3" ht="18">
      <c r="A7" s="40" t="s">
        <v>120</v>
      </c>
      <c r="B7" s="40"/>
      <c r="C7" s="40"/>
    </row>
    <row r="8" spans="1:3" ht="18">
      <c r="A8" s="5"/>
      <c r="B8" s="5"/>
      <c r="C8" s="5"/>
    </row>
    <row r="9" spans="1:3" ht="18">
      <c r="A9" s="6" t="s">
        <v>4</v>
      </c>
      <c r="B9" s="6" t="s">
        <v>5</v>
      </c>
      <c r="C9" s="6" t="s">
        <v>6</v>
      </c>
    </row>
    <row r="10" spans="1:4" s="10" customFormat="1" ht="18">
      <c r="A10" s="7" t="s">
        <v>7</v>
      </c>
      <c r="B10" s="8" t="s">
        <v>8</v>
      </c>
      <c r="C10" s="9">
        <f>SUM(C11+C15+C23+C34+C41+C31)+C17</f>
        <v>569300</v>
      </c>
      <c r="D10" s="38"/>
    </row>
    <row r="11" spans="1:3" s="10" customFormat="1" ht="18">
      <c r="A11" s="7" t="s">
        <v>9</v>
      </c>
      <c r="B11" s="8" t="s">
        <v>10</v>
      </c>
      <c r="C11" s="11">
        <f>SUM(C12)</f>
        <v>279700</v>
      </c>
    </row>
    <row r="12" spans="1:3" s="15" customFormat="1" ht="18">
      <c r="A12" s="12" t="s">
        <v>11</v>
      </c>
      <c r="B12" s="13" t="s">
        <v>12</v>
      </c>
      <c r="C12" s="14">
        <f>SUM(C13:C14)</f>
        <v>279700</v>
      </c>
    </row>
    <row r="13" spans="1:3" ht="102" customHeight="1">
      <c r="A13" s="16" t="s">
        <v>13</v>
      </c>
      <c r="B13" s="17" t="s">
        <v>14</v>
      </c>
      <c r="C13" s="18">
        <v>279700</v>
      </c>
    </row>
    <row r="14" spans="1:3" s="20" customFormat="1" ht="58.5" customHeight="1" hidden="1">
      <c r="A14" s="16" t="s">
        <v>15</v>
      </c>
      <c r="B14" s="17" t="s">
        <v>16</v>
      </c>
      <c r="C14" s="19">
        <v>0</v>
      </c>
    </row>
    <row r="15" spans="1:3" s="21" customFormat="1" ht="62.25" customHeight="1" hidden="1">
      <c r="A15" s="7" t="s">
        <v>17</v>
      </c>
      <c r="B15" s="8" t="s">
        <v>18</v>
      </c>
      <c r="C15" s="11">
        <f>SUM(C16)</f>
        <v>0</v>
      </c>
    </row>
    <row r="16" spans="1:3" ht="39" customHeight="1" hidden="1">
      <c r="A16" s="22" t="s">
        <v>19</v>
      </c>
      <c r="B16" s="23" t="s">
        <v>20</v>
      </c>
      <c r="C16" s="18"/>
    </row>
    <row r="17" spans="1:3" ht="45.75" customHeight="1">
      <c r="A17" s="36" t="s">
        <v>81</v>
      </c>
      <c r="B17" s="13" t="s">
        <v>82</v>
      </c>
      <c r="C17" s="14">
        <f>C18</f>
        <v>200600</v>
      </c>
    </row>
    <row r="18" spans="1:3" ht="42" customHeight="1">
      <c r="A18" s="36" t="s">
        <v>83</v>
      </c>
      <c r="B18" s="13" t="s">
        <v>84</v>
      </c>
      <c r="C18" s="14">
        <f>C19+C20+C21+C22</f>
        <v>200600</v>
      </c>
    </row>
    <row r="19" spans="1:3" ht="43.5" customHeight="1">
      <c r="A19" s="37" t="s">
        <v>85</v>
      </c>
      <c r="B19" s="23" t="s">
        <v>86</v>
      </c>
      <c r="C19" s="18">
        <v>78000</v>
      </c>
    </row>
    <row r="20" spans="1:3" ht="66" customHeight="1">
      <c r="A20" s="37" t="s">
        <v>87</v>
      </c>
      <c r="B20" s="23" t="s">
        <v>88</v>
      </c>
      <c r="C20" s="18">
        <v>1600</v>
      </c>
    </row>
    <row r="21" spans="1:3" ht="78.75" customHeight="1">
      <c r="A21" s="37" t="s">
        <v>89</v>
      </c>
      <c r="B21" s="23" t="s">
        <v>90</v>
      </c>
      <c r="C21" s="18">
        <v>120600</v>
      </c>
    </row>
    <row r="22" spans="1:3" ht="65.25" customHeight="1">
      <c r="A22" s="37" t="s">
        <v>91</v>
      </c>
      <c r="B22" s="23" t="s">
        <v>92</v>
      </c>
      <c r="C22" s="18">
        <v>400</v>
      </c>
    </row>
    <row r="23" spans="1:3" s="21" customFormat="1" ht="18">
      <c r="A23" s="7" t="s">
        <v>21</v>
      </c>
      <c r="B23" s="8" t="s">
        <v>22</v>
      </c>
      <c r="C23" s="11">
        <f>SUM(C24+C26)</f>
        <v>74000</v>
      </c>
    </row>
    <row r="24" spans="1:3" ht="18">
      <c r="A24" s="12" t="s">
        <v>23</v>
      </c>
      <c r="B24" s="13" t="s">
        <v>24</v>
      </c>
      <c r="C24" s="14">
        <f>SUM(C25)</f>
        <v>14000</v>
      </c>
    </row>
    <row r="25" spans="1:3" ht="52.5" customHeight="1">
      <c r="A25" s="22" t="s">
        <v>105</v>
      </c>
      <c r="B25" s="23" t="s">
        <v>25</v>
      </c>
      <c r="C25" s="18">
        <v>14000</v>
      </c>
    </row>
    <row r="26" spans="1:3" ht="18">
      <c r="A26" s="12" t="s">
        <v>26</v>
      </c>
      <c r="B26" s="13" t="s">
        <v>27</v>
      </c>
      <c r="C26" s="24">
        <f>C27+C29</f>
        <v>60000</v>
      </c>
    </row>
    <row r="27" spans="1:3" ht="27" customHeight="1">
      <c r="A27" s="16" t="s">
        <v>106</v>
      </c>
      <c r="B27" s="17" t="s">
        <v>107</v>
      </c>
      <c r="C27" s="19">
        <f>C28</f>
        <v>0</v>
      </c>
    </row>
    <row r="28" spans="1:3" ht="41.25" customHeight="1">
      <c r="A28" s="22" t="s">
        <v>108</v>
      </c>
      <c r="B28" s="23" t="s">
        <v>109</v>
      </c>
      <c r="C28" s="18">
        <v>0</v>
      </c>
    </row>
    <row r="29" spans="1:3" ht="18">
      <c r="A29" s="22" t="s">
        <v>110</v>
      </c>
      <c r="B29" s="23" t="s">
        <v>111</v>
      </c>
      <c r="C29" s="18">
        <f>SUM(C30)</f>
        <v>60000</v>
      </c>
    </row>
    <row r="30" spans="1:3" ht="56.25" customHeight="1">
      <c r="A30" s="22" t="s">
        <v>112</v>
      </c>
      <c r="B30" s="23" t="s">
        <v>113</v>
      </c>
      <c r="C30" s="18">
        <v>60000</v>
      </c>
    </row>
    <row r="31" spans="1:3" ht="21" customHeight="1">
      <c r="A31" s="25" t="s">
        <v>28</v>
      </c>
      <c r="B31" s="26" t="s">
        <v>29</v>
      </c>
      <c r="C31" s="14">
        <f>C32</f>
        <v>15000</v>
      </c>
    </row>
    <row r="32" spans="1:3" ht="56.25" customHeight="1">
      <c r="A32" s="27" t="s">
        <v>30</v>
      </c>
      <c r="B32" s="26" t="s">
        <v>31</v>
      </c>
      <c r="C32" s="14">
        <f>C33</f>
        <v>15000</v>
      </c>
    </row>
    <row r="33" spans="1:3" ht="75" customHeight="1">
      <c r="A33" s="28" t="s">
        <v>32</v>
      </c>
      <c r="B33" s="29" t="s">
        <v>33</v>
      </c>
      <c r="C33" s="18">
        <v>15000</v>
      </c>
    </row>
    <row r="34" spans="1:3" s="21" customFormat="1" ht="45" customHeight="1" hidden="1">
      <c r="A34" s="7" t="s">
        <v>34</v>
      </c>
      <c r="B34" s="8" t="s">
        <v>35</v>
      </c>
      <c r="C34" s="11">
        <f>SUM(C35+C38)</f>
        <v>0</v>
      </c>
    </row>
    <row r="35" spans="1:3" s="20" customFormat="1" ht="109.5" customHeight="1" hidden="1">
      <c r="A35" s="12" t="s">
        <v>36</v>
      </c>
      <c r="B35" s="13" t="s">
        <v>37</v>
      </c>
      <c r="C35" s="24">
        <f>SUM(C36)</f>
        <v>0</v>
      </c>
    </row>
    <row r="36" spans="1:3" s="20" customFormat="1" ht="81.75" customHeight="1" hidden="1">
      <c r="A36" s="16" t="s">
        <v>38</v>
      </c>
      <c r="B36" s="17" t="s">
        <v>39</v>
      </c>
      <c r="C36" s="19">
        <f>C37</f>
        <v>0</v>
      </c>
    </row>
    <row r="37" spans="1:3" s="20" customFormat="1" ht="72" hidden="1">
      <c r="A37" s="22" t="s">
        <v>96</v>
      </c>
      <c r="B37" s="23" t="s">
        <v>40</v>
      </c>
      <c r="C37" s="18">
        <v>0</v>
      </c>
    </row>
    <row r="38" spans="1:3" s="20" customFormat="1" ht="75" hidden="1">
      <c r="A38" s="16" t="s">
        <v>41</v>
      </c>
      <c r="B38" s="17" t="s">
        <v>42</v>
      </c>
      <c r="C38" s="19">
        <f>SUM(C39)</f>
        <v>0</v>
      </c>
    </row>
    <row r="39" spans="1:3" s="20" customFormat="1" ht="75" hidden="1">
      <c r="A39" s="16" t="s">
        <v>43</v>
      </c>
      <c r="B39" s="17" t="s">
        <v>44</v>
      </c>
      <c r="C39" s="19">
        <f>SUM(C40)</f>
        <v>0</v>
      </c>
    </row>
    <row r="40" spans="1:3" ht="75" hidden="1">
      <c r="A40" s="16" t="s">
        <v>97</v>
      </c>
      <c r="B40" s="23" t="s">
        <v>45</v>
      </c>
      <c r="C40" s="18"/>
    </row>
    <row r="41" spans="1:3" ht="18.75" hidden="1">
      <c r="A41" s="22" t="s">
        <v>46</v>
      </c>
      <c r="B41" s="23" t="s">
        <v>47</v>
      </c>
      <c r="C41" s="19">
        <f>SUM(C42)</f>
        <v>0</v>
      </c>
    </row>
    <row r="42" spans="1:3" ht="36" hidden="1">
      <c r="A42" s="22" t="s">
        <v>48</v>
      </c>
      <c r="B42" s="23" t="s">
        <v>49</v>
      </c>
      <c r="C42" s="19">
        <f>SUM(C43)</f>
        <v>0</v>
      </c>
    </row>
    <row r="43" spans="1:3" ht="37.5" hidden="1">
      <c r="A43" s="16" t="s">
        <v>50</v>
      </c>
      <c r="B43" s="23" t="s">
        <v>51</v>
      </c>
      <c r="C43" s="19">
        <f>SUM(C44)</f>
        <v>0</v>
      </c>
    </row>
    <row r="44" spans="1:3" ht="37.5" hidden="1">
      <c r="A44" s="16" t="s">
        <v>98</v>
      </c>
      <c r="B44" s="23" t="s">
        <v>52</v>
      </c>
      <c r="C44" s="18"/>
    </row>
    <row r="45" spans="1:3" s="15" customFormat="1" ht="18">
      <c r="A45" s="12" t="s">
        <v>53</v>
      </c>
      <c r="B45" s="13" t="s">
        <v>54</v>
      </c>
      <c r="C45" s="30">
        <f>SUM(C46)+C63</f>
        <v>2800471</v>
      </c>
    </row>
    <row r="46" spans="1:3" s="15" customFormat="1" ht="18">
      <c r="A46" s="12" t="s">
        <v>55</v>
      </c>
      <c r="B46" s="13" t="s">
        <v>56</v>
      </c>
      <c r="C46" s="30">
        <f>SUM(C47+C52+C55+C60)</f>
        <v>2800471</v>
      </c>
    </row>
    <row r="47" spans="1:3" s="31" customFormat="1" ht="18.75">
      <c r="A47" s="12" t="s">
        <v>57</v>
      </c>
      <c r="B47" s="13" t="s">
        <v>58</v>
      </c>
      <c r="C47" s="30">
        <f>SUM(C48)+C50</f>
        <v>2276571</v>
      </c>
    </row>
    <row r="48" spans="1:3" s="20" customFormat="1" ht="18.75">
      <c r="A48" s="16" t="s">
        <v>59</v>
      </c>
      <c r="B48" s="17" t="s">
        <v>60</v>
      </c>
      <c r="C48" s="32">
        <f>SUM(C49)</f>
        <v>2276571</v>
      </c>
    </row>
    <row r="49" spans="1:3" ht="18">
      <c r="A49" s="22" t="s">
        <v>99</v>
      </c>
      <c r="B49" s="23" t="s">
        <v>61</v>
      </c>
      <c r="C49" s="33">
        <v>2276571</v>
      </c>
    </row>
    <row r="50" spans="1:3" ht="37.5" hidden="1">
      <c r="A50" s="16" t="s">
        <v>62</v>
      </c>
      <c r="B50" s="17" t="s">
        <v>63</v>
      </c>
      <c r="C50" s="32">
        <f>C51</f>
        <v>0</v>
      </c>
    </row>
    <row r="51" spans="1:3" ht="36" hidden="1">
      <c r="A51" s="22" t="s">
        <v>100</v>
      </c>
      <c r="B51" s="23" t="s">
        <v>64</v>
      </c>
      <c r="C51" s="33">
        <v>0</v>
      </c>
    </row>
    <row r="52" spans="1:3" s="20" customFormat="1" ht="36">
      <c r="A52" s="12" t="s">
        <v>65</v>
      </c>
      <c r="B52" s="13" t="s">
        <v>66</v>
      </c>
      <c r="C52" s="30">
        <f>SUM(C53)</f>
        <v>474900</v>
      </c>
    </row>
    <row r="53" spans="1:3" s="20" customFormat="1" ht="18.75">
      <c r="A53" s="16" t="s">
        <v>67</v>
      </c>
      <c r="B53" s="17" t="s">
        <v>68</v>
      </c>
      <c r="C53" s="32">
        <f>SUM(C54)</f>
        <v>474900</v>
      </c>
    </row>
    <row r="54" spans="1:3" ht="18">
      <c r="A54" s="22" t="s">
        <v>101</v>
      </c>
      <c r="B54" s="23" t="s">
        <v>69</v>
      </c>
      <c r="C54" s="33">
        <v>474900</v>
      </c>
    </row>
    <row r="55" spans="1:3" s="31" customFormat="1" ht="18.75">
      <c r="A55" s="12" t="s">
        <v>70</v>
      </c>
      <c r="B55" s="13" t="s">
        <v>71</v>
      </c>
      <c r="C55" s="30">
        <f>SUM(C56)+C58</f>
        <v>49000</v>
      </c>
    </row>
    <row r="56" spans="1:3" s="20" customFormat="1" ht="41.25" customHeight="1">
      <c r="A56" s="16" t="s">
        <v>72</v>
      </c>
      <c r="B56" s="17" t="s">
        <v>73</v>
      </c>
      <c r="C56" s="32">
        <f>SUM(C57)</f>
        <v>48300</v>
      </c>
    </row>
    <row r="57" spans="1:3" s="20" customFormat="1" ht="36">
      <c r="A57" s="22" t="s">
        <v>102</v>
      </c>
      <c r="B57" s="23" t="s">
        <v>74</v>
      </c>
      <c r="C57" s="33">
        <v>48300</v>
      </c>
    </row>
    <row r="58" spans="1:3" s="20" customFormat="1" ht="54.75" customHeight="1">
      <c r="A58" s="22" t="s">
        <v>93</v>
      </c>
      <c r="B58" s="23" t="s">
        <v>94</v>
      </c>
      <c r="C58" s="33">
        <f>C59</f>
        <v>700</v>
      </c>
    </row>
    <row r="59" spans="1:3" s="20" customFormat="1" ht="40.5" customHeight="1">
      <c r="A59" s="22" t="s">
        <v>103</v>
      </c>
      <c r="B59" s="23" t="s">
        <v>95</v>
      </c>
      <c r="C59" s="33">
        <v>700</v>
      </c>
    </row>
    <row r="60" spans="1:3" s="20" customFormat="1" ht="18.75" hidden="1">
      <c r="A60" s="12" t="s">
        <v>75</v>
      </c>
      <c r="B60" s="13" t="s">
        <v>76</v>
      </c>
      <c r="C60" s="30">
        <f>SUM(C61)</f>
        <v>0</v>
      </c>
    </row>
    <row r="61" spans="1:3" s="20" customFormat="1" ht="22.5" customHeight="1" hidden="1">
      <c r="A61" s="16" t="s">
        <v>77</v>
      </c>
      <c r="B61" s="17" t="s">
        <v>78</v>
      </c>
      <c r="C61" s="32">
        <f>C62</f>
        <v>0</v>
      </c>
    </row>
    <row r="62" spans="1:3" s="20" customFormat="1" ht="18.75" hidden="1">
      <c r="A62" s="22" t="s">
        <v>104</v>
      </c>
      <c r="B62" s="23" t="s">
        <v>79</v>
      </c>
      <c r="C62" s="34">
        <v>0</v>
      </c>
    </row>
    <row r="63" spans="1:3" s="20" customFormat="1" ht="40.5" customHeight="1" hidden="1">
      <c r="A63" s="12" t="s">
        <v>114</v>
      </c>
      <c r="B63" s="13" t="s">
        <v>115</v>
      </c>
      <c r="C63" s="39">
        <f>C64</f>
        <v>0</v>
      </c>
    </row>
    <row r="64" spans="1:3" s="20" customFormat="1" ht="54" customHeight="1" hidden="1">
      <c r="A64" s="22" t="s">
        <v>116</v>
      </c>
      <c r="B64" s="23" t="s">
        <v>117</v>
      </c>
      <c r="C64" s="34">
        <v>0</v>
      </c>
    </row>
    <row r="65" spans="1:3" s="10" customFormat="1" ht="18">
      <c r="A65" s="41" t="s">
        <v>80</v>
      </c>
      <c r="B65" s="42"/>
      <c r="C65" s="35">
        <f>SUM(C10+C45)</f>
        <v>3369771</v>
      </c>
    </row>
    <row r="68" ht="18">
      <c r="A68" s="2" t="s">
        <v>118</v>
      </c>
    </row>
    <row r="69" ht="18">
      <c r="A69" s="2" t="s">
        <v>119</v>
      </c>
    </row>
  </sheetData>
  <mergeCells count="7">
    <mergeCell ref="A6:C6"/>
    <mergeCell ref="A7:C7"/>
    <mergeCell ref="A65:B65"/>
    <mergeCell ref="B1:C1"/>
    <mergeCell ref="B2:C2"/>
    <mergeCell ref="A3:C3"/>
    <mergeCell ref="A4:C4"/>
  </mergeCells>
  <printOptions/>
  <pageMargins left="0.75" right="0.75" top="1" bottom="1" header="0.5" footer="0.5"/>
  <pageSetup horizontalDpi="600" verticalDpi="600" orientation="portrait" paperSize="9" scale="45" r:id="rId1"/>
  <colBreaks count="1" manualBreakCount="1">
    <brk id="3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NIKITINA</cp:lastModifiedBy>
  <cp:lastPrinted>2015-08-12T08:11:37Z</cp:lastPrinted>
  <dcterms:created xsi:type="dcterms:W3CDTF">1996-10-08T23:32:33Z</dcterms:created>
  <dcterms:modified xsi:type="dcterms:W3CDTF">2016-04-08T01:40:20Z</dcterms:modified>
  <cp:category/>
  <cp:version/>
  <cp:contentType/>
  <cp:contentStatus/>
</cp:coreProperties>
</file>