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'Лист3'!$A$1:$C$72</definedName>
  </definedNames>
  <calcPr fullCalcOnLoad="1"/>
</workbook>
</file>

<file path=xl/sharedStrings.xml><?xml version="1.0" encoding="utf-8"?>
<sst xmlns="http://schemas.openxmlformats.org/spreadsheetml/2006/main" count="128" uniqueCount="127">
  <si>
    <t>Приложение №  1</t>
  </si>
  <si>
    <t xml:space="preserve">к решению Думы </t>
  </si>
  <si>
    <t>Тофаларского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</si>
  <si>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</si>
  <si>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</si>
  <si>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</si>
  <si>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</si>
  <si>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</si>
  <si>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</si>
  <si>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</si>
  <si>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</si>
  <si>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</si>
  <si>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</si>
  <si>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</si>
  <si>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</si>
  <si>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 xml:space="preserve">  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</si>
  <si>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</si>
  <si>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</si>
  <si>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</si>
  <si>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</si>
  <si>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</si>
  <si>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</si>
  <si>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</si>
  <si>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</si>
  <si>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</si>
  <si>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</si>
  <si>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</si>
  <si>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</si>
  <si>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</si>
  <si>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</si>
  <si>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</si>
  <si>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</si>
  <si>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</si>
  <si>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</si>
  <si>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</si>
  <si>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</si>
  <si>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</si>
  <si>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</si>
  <si>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</si>
  <si>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</si>
  <si>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</si>
  <si>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</si>
  <si>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</si>
  <si>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</si>
  <si>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</si>
  <si>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</si>
  <si>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</si>
  <si>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</si>
  <si>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</si>
  <si>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</si>
  <si>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</si>
  <si>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</si>
  <si>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</si>
  <si>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</si>
  <si>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</si>
  <si>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</si>
  <si>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</si>
  <si>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</si>
  <si>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</si>
  <si>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</si>
  <si>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</si>
  <si>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</si>
  <si>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</si>
  <si>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</si>
  <si>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</si>
  <si>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</si>
  <si>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</si>
  <si>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</si>
  <si>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</si>
  <si>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</si>
  <si>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</si>
  <si>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</si>
  <si>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</si>
  <si>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</si>
  <si>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</si>
  <si>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</si>
  <si>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</si>
  <si>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</si>
  <si>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</si>
  <si>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</si>
  <si>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</si>
  <si>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</si>
  <si>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</si>
  <si>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</si>
  <si>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</si>
  <si>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</si>
  <si>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</si>
  <si>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</si>
  <si>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</si>
  <si>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</si>
  <si>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</si>
  <si>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</si>
  <si>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</si>
  <si>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</si>
  <si>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Глава Тофаларского</t>
  </si>
  <si>
    <t>муниципального образования:                                                                          В.А. Лобченко</t>
  </si>
  <si>
    <t xml:space="preserve">  1  05  03010  01  0000  110</t>
  </si>
  <si>
    <t xml:space="preserve">  2  02  10000  00  0000  150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</si>
  <si>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</si>
  <si>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</si>
  <si>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</si>
  <si>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</si>
  <si>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</si>
  <si>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2  02  35118 10  0000  150</t>
  </si>
  <si>
    <t xml:space="preserve">  2  02  30024  00  0000  150</t>
  </si>
  <si>
    <t xml:space="preserve">  2  02  30024  10  0000  150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</si>
  <si>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</si>
  <si>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2  02  15002  00  0000  150</t>
  </si>
  <si>
    <t xml:space="preserve">  2  02  15002  10  0000  150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</si>
  <si>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</si>
  <si>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</si>
  <si>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</si>
  <si>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</si>
  <si>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</si>
  <si>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</si>
  <si>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</si>
  <si>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</si>
  <si>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Субсидии бюджетам на софинансирование капитальных вложений в объекты государственной (муниципальной) собственности</t>
  </si>
  <si>
    <t>2  02  20077  00  0000  150</t>
  </si>
  <si>
    <t>Субсидии бюджетам сельских поселений на софинансирование капитальных вложений в объекты муниципальной собственности</t>
  </si>
  <si>
    <t>2  02  20077  10  0000  150</t>
  </si>
  <si>
    <t>доходы бюджета  Тофаларского муниципального образования на 2022 год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</si>
  <si>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</si>
  <si>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</si>
  <si>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</si>
  <si>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</si>
  <si>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№     44    от “ 23    ”       12              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</si>
</sst>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4" fontId="4" fillId="33" borderId="0" xfId="0" applyNumberFormat="1" applyFont="1" applyFill="1" applyAlignment="1">
      <alignment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4" fillId="33" borderId="12" xfId="0" applyNumberFormat="1" applyFont="1" applyFill="1" applyBorder="1" applyAlignment="1" applyProtection="1">
      <alignment horizontal="right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tabSelected="1" view="pageBreakPreview" zoomScale="75" zoomScaleNormal="75" zoomScaleSheetLayoutView="75" zoomScalePageLayoutView="0" workbookViewId="0" topLeftCell="A1">
      <selection activeCell="A6" sqref="A6:C6"/>
    </sheetView>
  </sheetViews>
  <sheetFormatPr defaultColWidth="41.57421875" defaultRowHeight="12.75"/>
  <cols>
    <col min="1" max="1" width="120.8515625" style="2" customWidth="1"/>
    <col min="2" max="2" width="39.710937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44" t="s">
        <v>0</v>
      </c>
      <c r="C1" s="44"/>
    </row>
    <row r="2" spans="1:3" ht="18">
      <c r="A2" s="3"/>
      <c r="B2" s="45" t="s">
        <v>1</v>
      </c>
      <c r="C2" s="45"/>
    </row>
    <row r="3" spans="1:3" ht="18">
      <c r="A3" s="46" t="s">
        <v>2</v>
      </c>
      <c r="B3" s="46"/>
      <c r="C3" s="46"/>
    </row>
    <row r="4" spans="1:3" ht="18">
      <c r="A4" s="47" t="s">
        <v>126</v>
      </c>
      <c r="B4" s="47"/>
      <c r="C4" s="47"/>
    </row>
    <row r="5" spans="1:3" ht="18">
      <c r="A5" s="4"/>
      <c r="B5" s="5"/>
      <c r="C5" s="5"/>
    </row>
    <row r="6" spans="1:3" ht="18">
      <c r="A6" s="41" t="s">
        <v>3</v>
      </c>
      <c r="B6" s="41"/>
      <c r="C6" s="41"/>
    </row>
    <row r="7" spans="1:3" ht="18">
      <c r="A7" s="41" t="s">
        <v>121</v>
      </c>
      <c r="B7" s="41"/>
      <c r="C7" s="41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4" s="9" customFormat="1" ht="18">
      <c r="A10" s="7" t="s">
        <v>7</v>
      </c>
      <c r="B10" s="8" t="s">
        <v>8</v>
      </c>
      <c r="C10" s="38">
        <f>SUM(C11+C24+C35+C42+C32)+C15+C21</f>
        <v>1587900</v>
      </c>
      <c r="D10" s="36"/>
    </row>
    <row r="11" spans="1:3" s="9" customFormat="1" ht="18">
      <c r="A11" s="7" t="s">
        <v>9</v>
      </c>
      <c r="B11" s="8" t="s">
        <v>10</v>
      </c>
      <c r="C11" s="10">
        <f>SUM(C12)</f>
        <v>533970</v>
      </c>
    </row>
    <row r="12" spans="1:3" s="14" customFormat="1" ht="18">
      <c r="A12" s="11" t="s">
        <v>11</v>
      </c>
      <c r="B12" s="12" t="s">
        <v>12</v>
      </c>
      <c r="C12" s="13">
        <f>SUM(C13:C14)</f>
        <v>533970</v>
      </c>
    </row>
    <row r="13" spans="1:3" ht="105" customHeight="1">
      <c r="A13" s="15" t="s">
        <v>13</v>
      </c>
      <c r="B13" s="16" t="s">
        <v>14</v>
      </c>
      <c r="C13" s="17">
        <v>514970</v>
      </c>
    </row>
    <row r="14" spans="1:3" s="19" customFormat="1" ht="83.25" customHeight="1">
      <c r="A14" s="15" t="s">
        <v>106</v>
      </c>
      <c r="B14" s="16" t="s">
        <v>15</v>
      </c>
      <c r="C14" s="18">
        <v>19000</v>
      </c>
    </row>
    <row r="15" spans="1:3" ht="45.75" customHeight="1">
      <c r="A15" s="34" t="s">
        <v>68</v>
      </c>
      <c r="B15" s="12" t="s">
        <v>69</v>
      </c>
      <c r="C15" s="13">
        <f>C16</f>
        <v>778230</v>
      </c>
    </row>
    <row r="16" spans="1:3" ht="42" customHeight="1">
      <c r="A16" s="34" t="s">
        <v>70</v>
      </c>
      <c r="B16" s="12" t="s">
        <v>71</v>
      </c>
      <c r="C16" s="13">
        <f>C17+C18+C19+C20</f>
        <v>778230</v>
      </c>
    </row>
    <row r="17" spans="1:3" ht="43.5" customHeight="1">
      <c r="A17" s="40" t="s">
        <v>109</v>
      </c>
      <c r="B17" s="22" t="s">
        <v>110</v>
      </c>
      <c r="C17" s="17">
        <v>351860</v>
      </c>
    </row>
    <row r="18" spans="1:3" ht="66" customHeight="1">
      <c r="A18" s="40" t="s">
        <v>111</v>
      </c>
      <c r="B18" s="22" t="s">
        <v>112</v>
      </c>
      <c r="C18" s="17">
        <v>1950</v>
      </c>
    </row>
    <row r="19" spans="1:3" ht="78.75" customHeight="1">
      <c r="A19" s="40" t="s">
        <v>113</v>
      </c>
      <c r="B19" s="22" t="s">
        <v>114</v>
      </c>
      <c r="C19" s="17">
        <v>468540</v>
      </c>
    </row>
    <row r="20" spans="1:3" ht="65.25" customHeight="1">
      <c r="A20" s="40" t="s">
        <v>115</v>
      </c>
      <c r="B20" s="22" t="s">
        <v>116</v>
      </c>
      <c r="C20" s="17">
        <v>-44120</v>
      </c>
    </row>
    <row r="21" spans="1:3" ht="25.5" customHeight="1" hidden="1">
      <c r="A21" s="34" t="s">
        <v>16</v>
      </c>
      <c r="B21" s="22" t="s">
        <v>17</v>
      </c>
      <c r="C21" s="13">
        <f>SUM(C22)</f>
        <v>0</v>
      </c>
    </row>
    <row r="22" spans="1:3" ht="26.25" customHeight="1" hidden="1">
      <c r="A22" s="35" t="s">
        <v>18</v>
      </c>
      <c r="B22" s="22" t="s">
        <v>19</v>
      </c>
      <c r="C22" s="17">
        <f>C23</f>
        <v>0</v>
      </c>
    </row>
    <row r="23" spans="1:3" ht="25.5" customHeight="1" hidden="1">
      <c r="A23" s="35" t="s">
        <v>18</v>
      </c>
      <c r="B23" s="22" t="s">
        <v>96</v>
      </c>
      <c r="C23" s="17"/>
    </row>
    <row r="24" spans="1:3" s="20" customFormat="1" ht="18">
      <c r="A24" s="7" t="s">
        <v>20</v>
      </c>
      <c r="B24" s="8" t="s">
        <v>21</v>
      </c>
      <c r="C24" s="10">
        <f>SUM(C25+C27)</f>
        <v>263000</v>
      </c>
    </row>
    <row r="25" spans="1:3" ht="18">
      <c r="A25" s="11" t="s">
        <v>22</v>
      </c>
      <c r="B25" s="12" t="s">
        <v>23</v>
      </c>
      <c r="C25" s="13">
        <f>SUM(C26)</f>
        <v>160000</v>
      </c>
    </row>
    <row r="26" spans="1:3" ht="52.5" customHeight="1">
      <c r="A26" s="21" t="s">
        <v>81</v>
      </c>
      <c r="B26" s="22" t="s">
        <v>24</v>
      </c>
      <c r="C26" s="17">
        <v>160000</v>
      </c>
    </row>
    <row r="27" spans="1:3" ht="18">
      <c r="A27" s="11" t="s">
        <v>25</v>
      </c>
      <c r="B27" s="12" t="s">
        <v>26</v>
      </c>
      <c r="C27" s="23">
        <f>C28+C30</f>
        <v>103000</v>
      </c>
    </row>
    <row r="28" spans="1:3" ht="27" customHeight="1">
      <c r="A28" s="15" t="s">
        <v>82</v>
      </c>
      <c r="B28" s="16" t="s">
        <v>83</v>
      </c>
      <c r="C28" s="18">
        <f>C29</f>
        <v>90000</v>
      </c>
    </row>
    <row r="29" spans="1:3" ht="41.25" customHeight="1">
      <c r="A29" s="21" t="s">
        <v>84</v>
      </c>
      <c r="B29" s="22" t="s">
        <v>85</v>
      </c>
      <c r="C29" s="17">
        <v>90000</v>
      </c>
    </row>
    <row r="30" spans="1:3" ht="18">
      <c r="A30" s="21" t="s">
        <v>86</v>
      </c>
      <c r="B30" s="22" t="s">
        <v>87</v>
      </c>
      <c r="C30" s="17">
        <f>SUM(C31)</f>
        <v>13000</v>
      </c>
    </row>
    <row r="31" spans="1:3" ht="56.25" customHeight="1">
      <c r="A31" s="21" t="s">
        <v>88</v>
      </c>
      <c r="B31" s="22" t="s">
        <v>89</v>
      </c>
      <c r="C31" s="17">
        <v>13000</v>
      </c>
    </row>
    <row r="32" spans="1:3" ht="21" customHeight="1">
      <c r="A32" s="24" t="s">
        <v>27</v>
      </c>
      <c r="B32" s="25" t="s">
        <v>28</v>
      </c>
      <c r="C32" s="13">
        <f>C33</f>
        <v>10000</v>
      </c>
    </row>
    <row r="33" spans="1:3" ht="56.25" customHeight="1">
      <c r="A33" s="26" t="s">
        <v>29</v>
      </c>
      <c r="B33" s="25" t="s">
        <v>30</v>
      </c>
      <c r="C33" s="13">
        <f>C34</f>
        <v>10000</v>
      </c>
    </row>
    <row r="34" spans="1:3" ht="75" customHeight="1">
      <c r="A34" s="27" t="s">
        <v>31</v>
      </c>
      <c r="B34" s="28" t="s">
        <v>32</v>
      </c>
      <c r="C34" s="17">
        <v>10000</v>
      </c>
    </row>
    <row r="35" spans="1:3" s="20" customFormat="1" ht="45" customHeight="1" hidden="1">
      <c r="A35" s="7" t="s">
        <v>33</v>
      </c>
      <c r="B35" s="8" t="s">
        <v>34</v>
      </c>
      <c r="C35" s="10">
        <f>SUM(C36+C39)</f>
        <v>2700</v>
      </c>
    </row>
    <row r="36" spans="1:3" s="19" customFormat="1" ht="109.5" customHeight="1" hidden="1">
      <c r="A36" s="11" t="s">
        <v>35</v>
      </c>
      <c r="B36" s="12" t="s">
        <v>36</v>
      </c>
      <c r="C36" s="23">
        <f>SUM(C37)</f>
        <v>0</v>
      </c>
    </row>
    <row r="37" spans="1:3" s="19" customFormat="1" ht="81.75" customHeight="1" hidden="1">
      <c r="A37" s="15" t="s">
        <v>37</v>
      </c>
      <c r="B37" s="16" t="s">
        <v>38</v>
      </c>
      <c r="C37" s="18">
        <f>C38</f>
        <v>0</v>
      </c>
    </row>
    <row r="38" spans="1:3" s="19" customFormat="1" ht="102.75" customHeight="1" hidden="1">
      <c r="A38" s="21" t="s">
        <v>73</v>
      </c>
      <c r="B38" s="22" t="s">
        <v>39</v>
      </c>
      <c r="C38" s="17">
        <v>0</v>
      </c>
    </row>
    <row r="39" spans="1:3" s="19" customFormat="1" ht="99" customHeight="1">
      <c r="A39" s="15" t="s">
        <v>40</v>
      </c>
      <c r="B39" s="16" t="s">
        <v>41</v>
      </c>
      <c r="C39" s="18">
        <f>SUM(C40)</f>
        <v>2700</v>
      </c>
    </row>
    <row r="40" spans="1:3" s="19" customFormat="1" ht="95.25" customHeight="1">
      <c r="A40" s="15" t="s">
        <v>42</v>
      </c>
      <c r="B40" s="16" t="s">
        <v>43</v>
      </c>
      <c r="C40" s="18">
        <f>SUM(C41)</f>
        <v>2700</v>
      </c>
    </row>
    <row r="41" spans="1:3" ht="81" customHeight="1">
      <c r="A41" s="15" t="s">
        <v>74</v>
      </c>
      <c r="B41" s="22" t="s">
        <v>44</v>
      </c>
      <c r="C41" s="17">
        <v>2700</v>
      </c>
    </row>
    <row r="42" spans="1:3" ht="81.75" customHeight="1" hidden="1">
      <c r="A42" s="21" t="s">
        <v>45</v>
      </c>
      <c r="B42" s="22" t="s">
        <v>46</v>
      </c>
      <c r="C42" s="18">
        <f>SUM(C43)</f>
        <v>0</v>
      </c>
    </row>
    <row r="43" spans="1:3" ht="72" customHeight="1" hidden="1">
      <c r="A43" s="21" t="s">
        <v>47</v>
      </c>
      <c r="B43" s="22" t="s">
        <v>48</v>
      </c>
      <c r="C43" s="18">
        <f>SUM(C44)</f>
        <v>0</v>
      </c>
    </row>
    <row r="44" spans="1:3" ht="60.75" customHeight="1" hidden="1">
      <c r="A44" s="15" t="s">
        <v>49</v>
      </c>
      <c r="B44" s="22" t="s">
        <v>50</v>
      </c>
      <c r="C44" s="18">
        <f>SUM(C45)</f>
        <v>0</v>
      </c>
    </row>
    <row r="45" spans="1:3" ht="47.25" customHeight="1" hidden="1">
      <c r="A45" s="15" t="s">
        <v>75</v>
      </c>
      <c r="B45" s="22" t="s">
        <v>51</v>
      </c>
      <c r="C45" s="17"/>
    </row>
    <row r="46" spans="1:3" s="14" customFormat="1" ht="18">
      <c r="A46" s="11" t="s">
        <v>52</v>
      </c>
      <c r="B46" s="12" t="s">
        <v>53</v>
      </c>
      <c r="C46" s="29">
        <f>SUM(C47)+C66</f>
        <v>6594600</v>
      </c>
    </row>
    <row r="47" spans="1:3" s="14" customFormat="1" ht="18">
      <c r="A47" s="11" t="s">
        <v>54</v>
      </c>
      <c r="B47" s="12" t="s">
        <v>55</v>
      </c>
      <c r="C47" s="29">
        <f>SUM(C48+C53+C58+C63)</f>
        <v>6594600</v>
      </c>
    </row>
    <row r="48" spans="1:3" s="30" customFormat="1" ht="18.75">
      <c r="A48" s="11" t="s">
        <v>56</v>
      </c>
      <c r="B48" s="12" t="s">
        <v>97</v>
      </c>
      <c r="C48" s="29">
        <f>SUM(C49)+C51</f>
        <v>6051100</v>
      </c>
    </row>
    <row r="49" spans="1:3" s="19" customFormat="1" ht="52.5" customHeight="1">
      <c r="A49" s="15" t="s">
        <v>122</v>
      </c>
      <c r="B49" s="16" t="s">
        <v>123</v>
      </c>
      <c r="C49" s="31">
        <f>SUM(C50)</f>
        <v>6051100</v>
      </c>
    </row>
    <row r="50" spans="1:3" ht="54" customHeight="1">
      <c r="A50" s="21" t="s">
        <v>124</v>
      </c>
      <c r="B50" s="22" t="s">
        <v>125</v>
      </c>
      <c r="C50" s="39">
        <v>6051100</v>
      </c>
    </row>
    <row r="51" spans="1:3" ht="37.5">
      <c r="A51" s="15" t="s">
        <v>57</v>
      </c>
      <c r="B51" s="16" t="s">
        <v>107</v>
      </c>
      <c r="C51" s="31">
        <f>C52</f>
        <v>0</v>
      </c>
    </row>
    <row r="52" spans="1:3" ht="36">
      <c r="A52" s="21" t="s">
        <v>76</v>
      </c>
      <c r="B52" s="22" t="s">
        <v>108</v>
      </c>
      <c r="C52" s="39">
        <v>0</v>
      </c>
    </row>
    <row r="53" spans="1:3" s="19" customFormat="1" ht="36">
      <c r="A53" s="11" t="s">
        <v>58</v>
      </c>
      <c r="B53" s="12" t="s">
        <v>98</v>
      </c>
      <c r="C53" s="29">
        <f>C54+C56</f>
        <v>400000</v>
      </c>
    </row>
    <row r="54" spans="1:3" s="19" customFormat="1" ht="52.5" customHeight="1">
      <c r="A54" s="15" t="s">
        <v>117</v>
      </c>
      <c r="B54" s="16" t="s">
        <v>118</v>
      </c>
      <c r="C54" s="31">
        <f>C55</f>
        <v>0</v>
      </c>
    </row>
    <row r="55" spans="1:3" s="19" customFormat="1" ht="40.5" customHeight="1">
      <c r="A55" s="21" t="s">
        <v>119</v>
      </c>
      <c r="B55" s="22" t="s">
        <v>120</v>
      </c>
      <c r="C55" s="39">
        <v>0</v>
      </c>
    </row>
    <row r="56" spans="1:3" s="19" customFormat="1" ht="18.75">
      <c r="A56" s="15" t="s">
        <v>59</v>
      </c>
      <c r="B56" s="16" t="s">
        <v>99</v>
      </c>
      <c r="C56" s="31">
        <f>SUM(C57)</f>
        <v>400000</v>
      </c>
    </row>
    <row r="57" spans="1:3" ht="18">
      <c r="A57" s="21" t="s">
        <v>77</v>
      </c>
      <c r="B57" s="22" t="s">
        <v>100</v>
      </c>
      <c r="C57" s="39">
        <v>400000</v>
      </c>
    </row>
    <row r="58" spans="1:3" s="30" customFormat="1" ht="18.75">
      <c r="A58" s="11" t="s">
        <v>60</v>
      </c>
      <c r="B58" s="12" t="s">
        <v>101</v>
      </c>
      <c r="C58" s="29">
        <f>SUM(C59)+C61</f>
        <v>143500</v>
      </c>
    </row>
    <row r="59" spans="1:3" s="19" customFormat="1" ht="41.25" customHeight="1">
      <c r="A59" s="15" t="s">
        <v>61</v>
      </c>
      <c r="B59" s="16" t="s">
        <v>102</v>
      </c>
      <c r="C59" s="31">
        <f>SUM(C60)</f>
        <v>142800</v>
      </c>
    </row>
    <row r="60" spans="1:3" s="19" customFormat="1" ht="36">
      <c r="A60" s="21" t="s">
        <v>78</v>
      </c>
      <c r="B60" s="22" t="s">
        <v>103</v>
      </c>
      <c r="C60" s="39">
        <v>142800</v>
      </c>
    </row>
    <row r="61" spans="1:3" s="19" customFormat="1" ht="54.75" customHeight="1">
      <c r="A61" s="21" t="s">
        <v>72</v>
      </c>
      <c r="B61" s="22" t="s">
        <v>104</v>
      </c>
      <c r="C61" s="39">
        <f>C62</f>
        <v>700</v>
      </c>
    </row>
    <row r="62" spans="1:3" s="19" customFormat="1" ht="40.5" customHeight="1">
      <c r="A62" s="21" t="s">
        <v>79</v>
      </c>
      <c r="B62" s="22" t="s">
        <v>105</v>
      </c>
      <c r="C62" s="39">
        <v>700</v>
      </c>
    </row>
    <row r="63" spans="1:3" s="19" customFormat="1" ht="18.75" hidden="1">
      <c r="A63" s="11" t="s">
        <v>62</v>
      </c>
      <c r="B63" s="12" t="s">
        <v>63</v>
      </c>
      <c r="C63" s="29">
        <f>SUM(C64)</f>
        <v>0</v>
      </c>
    </row>
    <row r="64" spans="1:3" s="19" customFormat="1" ht="22.5" customHeight="1" hidden="1">
      <c r="A64" s="15" t="s">
        <v>64</v>
      </c>
      <c r="B64" s="16" t="s">
        <v>65</v>
      </c>
      <c r="C64" s="31">
        <f>C65</f>
        <v>0</v>
      </c>
    </row>
    <row r="65" spans="1:3" s="19" customFormat="1" ht="18.75" hidden="1">
      <c r="A65" s="21" t="s">
        <v>80</v>
      </c>
      <c r="B65" s="22" t="s">
        <v>66</v>
      </c>
      <c r="C65" s="32">
        <v>0</v>
      </c>
    </row>
    <row r="66" spans="1:3" s="19" customFormat="1" ht="40.5" customHeight="1" hidden="1">
      <c r="A66" s="11" t="s">
        <v>90</v>
      </c>
      <c r="B66" s="12" t="s">
        <v>91</v>
      </c>
      <c r="C66" s="37">
        <f>C67</f>
        <v>0</v>
      </c>
    </row>
    <row r="67" spans="1:3" s="19" customFormat="1" ht="54" customHeight="1" hidden="1">
      <c r="A67" s="21" t="s">
        <v>92</v>
      </c>
      <c r="B67" s="22" t="s">
        <v>93</v>
      </c>
      <c r="C67" s="32">
        <v>0</v>
      </c>
    </row>
    <row r="68" spans="1:3" s="9" customFormat="1" ht="18">
      <c r="A68" s="42" t="s">
        <v>67</v>
      </c>
      <c r="B68" s="43"/>
      <c r="C68" s="33">
        <f>SUM(C10+C46)</f>
        <v>8182500</v>
      </c>
    </row>
    <row r="71" ht="18">
      <c r="A71" s="2" t="s">
        <v>94</v>
      </c>
    </row>
    <row r="72" ht="18">
      <c r="A72" s="2" t="s">
        <v>95</v>
      </c>
    </row>
  </sheetData>
  <sheetProtection/>
  <mergeCells count="7">
    <mergeCell ref="A6:C6"/>
    <mergeCell ref="A7:C7"/>
    <mergeCell ref="A68:B68"/>
    <mergeCell ref="B1:C1"/>
    <mergeCell ref="B2:C2"/>
    <mergeCell ref="A3:C3"/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colBreaks count="1" manualBreakCount="1">
    <brk id="3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2022-09-26T07:45:32Z</cp:lastPrinted>
  <dcterms:created xsi:type="dcterms:W3CDTF">1996-10-08T23:32:33Z</dcterms:created>
  <dcterms:modified xsi:type="dcterms:W3CDTF">2022-09-26T07:45:34Z</dcterms:modified>
  <cp:category/>
  <cp:version/>
  <cp:contentType/>
  <cp:contentStatus/>
</cp:coreProperties>
</file>